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esktop\Оборудование ОПС_нов. ред\"/>
    </mc:Choice>
  </mc:AlternateContent>
  <bookViews>
    <workbookView xWindow="0" yWindow="0" windowWidth="15480" windowHeight="11025"/>
  </bookViews>
  <sheets>
    <sheet name="Лист1" sheetId="1" r:id="rId1"/>
    <sheet name="XLR_NoRangeSheet" sheetId="2" state="veryHidden" r:id="rId2"/>
  </sheets>
  <definedNames>
    <definedName name="Query1">Лист1!$A$7:$Z$10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Лист1!$A$15:$L$15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J10" i="1" l="1"/>
  <c r="K10" i="1"/>
  <c r="K11" i="1" s="1"/>
  <c r="K9" i="1"/>
  <c r="K8" i="1"/>
  <c r="K7" i="1"/>
  <c r="D20" i="1" l="1"/>
  <c r="B9" i="1" l="1"/>
  <c r="B8" i="1"/>
  <c r="B7" i="1"/>
  <c r="B5" i="2"/>
</calcChain>
</file>

<file path=xl/sharedStrings.xml><?xml version="1.0" encoding="utf-8"?>
<sst xmlns="http://schemas.openxmlformats.org/spreadsheetml/2006/main" count="58" uniqueCount="48">
  <si>
    <t>№ п.п.</t>
  </si>
  <si>
    <t>Описание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</si>
  <si>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</si>
  <si>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</si>
  <si>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</si>
  <si>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</si>
  <si>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</si>
  <si>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</si>
  <si>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</si>
  <si>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</si>
  <si>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</si>
  <si>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Eд.изм</t>
  </si>
  <si>
    <t>Наименование товара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</si>
  <si>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</si>
  <si>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</si>
  <si>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</si>
  <si>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</si>
  <si>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</si>
  <si>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</si>
  <si>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</si>
  <si>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</si>
  <si>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</si>
  <si>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</si>
  <si>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оборудования ОПС</t>
  </si>
  <si>
    <t>, тел. , эл.почта:</t>
  </si>
  <si>
    <t/>
  </si>
  <si>
    <t>01.12.2015</t>
  </si>
  <si>
    <t>Мустафин Ильдар Загирович</t>
  </si>
  <si>
    <t>Отдел организации эксплуатации систем коммутации и сетей доступа</t>
  </si>
  <si>
    <t>Приложение 1.1</t>
  </si>
  <si>
    <t>39595</t>
  </si>
  <si>
    <t>КОНВЕРТЕР НАПРЯЖЕНИЯ DC/DC</t>
  </si>
  <si>
    <t>Преобразователь постоянного тока напряжением 36…72 В в 12…15 В.</t>
  </si>
  <si>
    <t>шт</t>
  </si>
  <si>
    <t>39593</t>
  </si>
  <si>
    <t>КОНТРОЛЛЕР УПРАВЛЯЮЩИЙ БЛОЧНЫЙ КУБ-МИКРО/60</t>
  </si>
  <si>
    <t>42417</t>
  </si>
  <si>
    <t>ОПЦИОНАЛЬНО-ШТАТНЫЙ УЗЕЛ ИЗМЕРЕНИЯ ТЕМПЕРАТУРЫ</t>
  </si>
  <si>
    <t>Опционально-штатный узел измерения температуры</t>
  </si>
  <si>
    <t>1 Гарантийные обязательства - 12 месяцев</t>
  </si>
  <si>
    <t>Приложение 1.2</t>
  </si>
  <si>
    <t>+7(347)2215779</t>
  </si>
  <si>
    <t>II кв. (07.04.2015)</t>
  </si>
  <si>
    <t>Начальник отдела развития  Тимофеев И.А. 8-901-8173579, 8-347-2215478</t>
  </si>
  <si>
    <t>Адрес поставки</t>
  </si>
  <si>
    <t>Контроллер управляющий блочный КУБ-Микро/60  в комплекте с переходным кабелем "Фаза", ИО 102-20 Б2П(2)</t>
  </si>
  <si>
    <t xml:space="preserve"> до 7 апреля 2015г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</si>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</sst>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1" xfId="0" applyNumberFormat="1" applyBorder="1" applyAlignment="1">
      <alignment horizontal="left" vertical="top"/>
    </xf>
    <xf numFmtId="4" fontId="0" fillId="0" borderId="5" xfId="0" applyNumberFormat="1" applyBorder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0" fillId="0" borderId="0" xfId="0" applyBorder="1" applyAlignment="1">
      <alignment horizontal="left" vertical="top"/>
    </xf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164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left" vertical="top"/>
    </xf>
    <xf numFmtId="0" fontId="0" fillId="0" borderId="5" xfId="0" applyNumberForma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6" fillId="0" borderId="1" xfId="0" applyFont="1" applyBorder="1" applyAlignment="1">
      <alignment horizontal="left"/>
    </xf>
    <xf numFmtId="0" fontId="0" fillId="0" borderId="1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Z21"/>
  <sheetViews>
    <sheetView tabSelected="1" zoomScale="75" zoomScaleNormal="75" workbookViewId="0">
      <selection activeCell="E27" sqref="E27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7" customWidth="1"/>
    <col min="4" max="4" width="26.42578125" customWidth="1"/>
    <col min="5" max="5" width="46.42578125" style="7" customWidth="1"/>
    <col min="6" max="6" width="10" customWidth="1"/>
    <col min="8" max="8" width="11.85546875" customWidth="1"/>
    <col min="9" max="9" width="13.85546875" customWidth="1"/>
    <col min="10" max="10" width="19.5703125" style="5" customWidth="1"/>
    <col min="11" max="11" width="16" style="5" customWidth="1"/>
    <col min="12" max="12" width="23" style="6" customWidth="1"/>
    <col min="22" max="25" width="9.140625" style="7"/>
  </cols>
  <sheetData>
    <row r="1" spans="1:26" x14ac:dyDescent="0.25">
      <c r="K1" s="5" t="s">
        <v>40</v>
      </c>
    </row>
    <row r="2" spans="1:26" x14ac:dyDescent="0.25">
      <c r="B2" s="37" t="s">
        <v>9</v>
      </c>
      <c r="C2" s="37"/>
      <c r="D2" s="37"/>
      <c r="E2" s="37"/>
      <c r="F2" s="37"/>
      <c r="G2" s="37"/>
      <c r="H2" s="37"/>
      <c r="I2" s="37"/>
      <c r="J2" s="37"/>
      <c r="K2" s="37"/>
      <c r="L2" s="37"/>
    </row>
    <row r="3" spans="1:26" x14ac:dyDescent="0.25">
      <c r="B3" t="s">
        <v>18</v>
      </c>
      <c r="C3" s="7" t="s">
        <v>23</v>
      </c>
      <c r="D3" s="16"/>
      <c r="E3" s="16"/>
      <c r="F3" s="15"/>
    </row>
    <row r="4" spans="1:26" s="8" customFormat="1" ht="149.25" customHeight="1" x14ac:dyDescent="0.25">
      <c r="B4" s="38" t="s">
        <v>0</v>
      </c>
      <c r="C4" s="39" t="s">
        <v>19</v>
      </c>
      <c r="D4" s="38" t="s">
        <v>12</v>
      </c>
      <c r="E4" s="39" t="s">
        <v>1</v>
      </c>
      <c r="F4" s="39" t="s">
        <v>11</v>
      </c>
      <c r="G4" s="45" t="s">
        <v>42</v>
      </c>
      <c r="H4" s="45" t="s">
        <v>13</v>
      </c>
      <c r="I4" s="41" t="s">
        <v>14</v>
      </c>
      <c r="J4" s="43" t="s">
        <v>15</v>
      </c>
      <c r="K4" s="43" t="s">
        <v>17</v>
      </c>
      <c r="L4" s="38" t="s">
        <v>44</v>
      </c>
    </row>
    <row r="5" spans="1:26" s="9" customFormat="1" ht="10.5" customHeight="1" x14ac:dyDescent="0.25">
      <c r="B5" s="38"/>
      <c r="C5" s="40"/>
      <c r="D5" s="38"/>
      <c r="E5" s="40"/>
      <c r="F5" s="40"/>
      <c r="G5" s="46"/>
      <c r="H5" s="46"/>
      <c r="I5" s="42"/>
      <c r="J5" s="44"/>
      <c r="K5" s="44"/>
      <c r="L5" s="38"/>
    </row>
    <row r="6" spans="1:26" s="8" customFormat="1" x14ac:dyDescent="0.25">
      <c r="B6" s="10">
        <v>1</v>
      </c>
      <c r="C6" s="17">
        <v>2</v>
      </c>
      <c r="D6" s="10">
        <v>3</v>
      </c>
      <c r="E6" s="30">
        <v>5</v>
      </c>
      <c r="F6" s="30">
        <v>6</v>
      </c>
      <c r="G6" s="30">
        <v>8</v>
      </c>
      <c r="H6" s="30">
        <v>11</v>
      </c>
      <c r="I6" s="30">
        <v>12</v>
      </c>
      <c r="J6" s="30">
        <v>13</v>
      </c>
      <c r="K6" s="30">
        <v>14</v>
      </c>
      <c r="L6" s="30">
        <v>15</v>
      </c>
    </row>
    <row r="7" spans="1:26" ht="60" customHeight="1" x14ac:dyDescent="0.25">
      <c r="A7" s="7"/>
      <c r="B7" s="4">
        <f>ROW()-6</f>
        <v>1</v>
      </c>
      <c r="C7" s="4" t="s">
        <v>30</v>
      </c>
      <c r="D7" s="1" t="s">
        <v>31</v>
      </c>
      <c r="E7" s="27" t="s">
        <v>32</v>
      </c>
      <c r="F7" s="28" t="s">
        <v>33</v>
      </c>
      <c r="G7" s="20">
        <v>6</v>
      </c>
      <c r="H7" s="33">
        <v>6</v>
      </c>
      <c r="I7" s="29">
        <v>791.8</v>
      </c>
      <c r="J7" s="29">
        <v>4750.8</v>
      </c>
      <c r="K7" s="29">
        <f>J7*1.18</f>
        <v>5605.9439999999995</v>
      </c>
      <c r="L7" s="34" t="s">
        <v>47</v>
      </c>
      <c r="M7" s="7"/>
      <c r="N7" s="7"/>
      <c r="O7" s="7"/>
      <c r="P7" s="7"/>
      <c r="Q7" s="7"/>
      <c r="R7" s="7"/>
      <c r="S7" s="7"/>
      <c r="T7" s="7"/>
      <c r="U7" s="7"/>
      <c r="Z7" s="7"/>
    </row>
    <row r="8" spans="1:26" ht="63" customHeight="1" x14ac:dyDescent="0.25">
      <c r="A8" s="7"/>
      <c r="B8" s="4">
        <f>ROW()-6</f>
        <v>2</v>
      </c>
      <c r="C8" s="4" t="s">
        <v>34</v>
      </c>
      <c r="D8" s="1" t="s">
        <v>35</v>
      </c>
      <c r="E8" s="27" t="s">
        <v>45</v>
      </c>
      <c r="F8" s="28" t="s">
        <v>33</v>
      </c>
      <c r="G8" s="33">
        <v>6</v>
      </c>
      <c r="H8" s="33">
        <v>6</v>
      </c>
      <c r="I8" s="29">
        <v>6160</v>
      </c>
      <c r="J8" s="29">
        <v>36960</v>
      </c>
      <c r="K8" s="29">
        <f>J8*1.18</f>
        <v>43612.799999999996</v>
      </c>
      <c r="L8" s="35"/>
      <c r="M8" s="7"/>
      <c r="N8" s="7"/>
      <c r="O8" s="7"/>
      <c r="P8" s="7"/>
      <c r="Q8" s="7"/>
      <c r="R8" s="7"/>
      <c r="S8" s="7"/>
      <c r="T8" s="7"/>
      <c r="U8" s="7"/>
      <c r="Z8" s="7"/>
    </row>
    <row r="9" spans="1:26" s="7" customFormat="1" ht="102" customHeight="1" x14ac:dyDescent="0.25">
      <c r="B9" s="4">
        <f>ROW()-6</f>
        <v>3</v>
      </c>
      <c r="C9" s="4" t="s">
        <v>36</v>
      </c>
      <c r="D9" s="1" t="s">
        <v>37</v>
      </c>
      <c r="E9" s="27" t="s">
        <v>38</v>
      </c>
      <c r="F9" s="28" t="s">
        <v>33</v>
      </c>
      <c r="G9" s="33">
        <v>6</v>
      </c>
      <c r="H9" s="33">
        <v>6</v>
      </c>
      <c r="I9" s="29">
        <v>477</v>
      </c>
      <c r="J9" s="29">
        <v>2862</v>
      </c>
      <c r="K9" s="29">
        <f>J9*1.18</f>
        <v>3377.16</v>
      </c>
      <c r="L9" s="36"/>
    </row>
    <row r="10" spans="1:26" s="7" customFormat="1" x14ac:dyDescent="0.25">
      <c r="B10" s="12"/>
      <c r="C10" s="14"/>
      <c r="D10" s="13"/>
      <c r="E10" s="13"/>
      <c r="F10" s="13"/>
      <c r="G10" s="14"/>
      <c r="H10" s="14"/>
      <c r="I10" s="14"/>
      <c r="J10" s="32">
        <f>SUM($J$7:$J$9)</f>
        <v>44572.800000000003</v>
      </c>
      <c r="K10" s="29">
        <f>J10*1.18</f>
        <v>52595.904000000002</v>
      </c>
      <c r="L10" s="3"/>
    </row>
    <row r="11" spans="1:26" x14ac:dyDescent="0.25">
      <c r="A11" s="7"/>
      <c r="B11" s="11"/>
      <c r="C11" s="11"/>
      <c r="D11" s="2"/>
      <c r="E11" s="2"/>
      <c r="F11" s="2"/>
      <c r="G11" s="11"/>
      <c r="H11" s="11"/>
      <c r="I11" s="11"/>
      <c r="J11" s="31" t="s">
        <v>16</v>
      </c>
      <c r="K11" s="21">
        <f>K10-J10</f>
        <v>8023.1039999999994</v>
      </c>
      <c r="L11" s="21"/>
      <c r="M11" s="7"/>
      <c r="N11" s="7"/>
      <c r="O11" s="7"/>
      <c r="P11" s="7"/>
      <c r="Q11" s="7"/>
      <c r="R11" s="7"/>
      <c r="S11" s="7"/>
      <c r="T11" s="7"/>
      <c r="U11" s="7"/>
      <c r="Z11" s="7"/>
    </row>
    <row r="12" spans="1:26" ht="16.5" customHeight="1" x14ac:dyDescent="0.25">
      <c r="B12" s="49" t="s">
        <v>2</v>
      </c>
      <c r="C12" s="49"/>
      <c r="D12" s="49"/>
      <c r="E12" s="49"/>
      <c r="F12" s="49"/>
      <c r="G12" s="49"/>
      <c r="H12" s="49"/>
      <c r="I12" s="49"/>
      <c r="J12" s="49"/>
      <c r="K12" s="49"/>
      <c r="L12" s="49"/>
    </row>
    <row r="13" spans="1:26" s="7" customFormat="1" x14ac:dyDescent="0.25">
      <c r="B13" s="48" t="s">
        <v>3</v>
      </c>
      <c r="C13" s="48"/>
      <c r="D13" s="48"/>
      <c r="E13" s="50" t="s">
        <v>46</v>
      </c>
      <c r="F13" s="50"/>
      <c r="G13" s="50"/>
      <c r="H13" s="50"/>
      <c r="I13" s="50"/>
      <c r="J13" s="50"/>
      <c r="K13" s="50"/>
    </row>
    <row r="14" spans="1:26" s="7" customFormat="1" ht="32.1" customHeight="1" x14ac:dyDescent="0.25">
      <c r="B14" s="48" t="s">
        <v>4</v>
      </c>
      <c r="C14" s="48"/>
      <c r="D14" s="48"/>
      <c r="E14" s="51" t="s">
        <v>8</v>
      </c>
      <c r="F14" s="51"/>
      <c r="G14" s="51"/>
      <c r="H14" s="51"/>
      <c r="I14" s="51"/>
      <c r="J14" s="51"/>
      <c r="K14" s="51"/>
    </row>
    <row r="15" spans="1:26" s="7" customFormat="1" ht="15" customHeight="1" x14ac:dyDescent="0.25">
      <c r="B15" s="48" t="s">
        <v>5</v>
      </c>
      <c r="C15" s="48"/>
      <c r="D15" s="48"/>
      <c r="E15" s="51" t="s">
        <v>39</v>
      </c>
      <c r="F15" s="51"/>
      <c r="G15" s="51"/>
      <c r="H15" s="51"/>
      <c r="I15" s="51"/>
      <c r="J15" s="51"/>
      <c r="K15" s="51"/>
    </row>
    <row r="16" spans="1:26" s="7" customFormat="1" x14ac:dyDescent="0.25">
      <c r="B16" s="47" t="s">
        <v>6</v>
      </c>
      <c r="C16" s="47"/>
      <c r="D16" s="47"/>
      <c r="E16" s="47" t="s">
        <v>43</v>
      </c>
      <c r="F16" s="47"/>
      <c r="G16" s="47"/>
      <c r="H16" s="47"/>
      <c r="I16" s="47"/>
      <c r="J16" s="47"/>
      <c r="K16" s="47"/>
    </row>
    <row r="17" spans="1:26" s="7" customFormat="1" x14ac:dyDescent="0.25">
      <c r="B17" s="47" t="s">
        <v>7</v>
      </c>
      <c r="C17" s="47"/>
      <c r="D17" s="47"/>
      <c r="E17" s="47" t="s">
        <v>43</v>
      </c>
      <c r="F17" s="47"/>
      <c r="G17" s="47"/>
      <c r="H17" s="47"/>
      <c r="I17" s="47"/>
      <c r="J17" s="47"/>
      <c r="K17" s="47"/>
    </row>
    <row r="18" spans="1:26" s="26" customFormat="1" x14ac:dyDescent="0.25">
      <c r="B18" s="25"/>
      <c r="C18" s="25"/>
      <c r="D18" s="25"/>
      <c r="E18" s="25"/>
      <c r="F18" s="25"/>
      <c r="G18" s="25"/>
      <c r="H18" s="25"/>
      <c r="I18" s="25"/>
      <c r="J18" s="25"/>
      <c r="K18" s="25"/>
    </row>
    <row r="19" spans="1:26" s="7" customFormat="1" x14ac:dyDescent="0.25">
      <c r="A19"/>
      <c r="B19" s="22"/>
      <c r="C19" s="22"/>
      <c r="D19" s="22"/>
      <c r="E19" s="22"/>
      <c r="F19" s="22"/>
      <c r="G19" s="22"/>
      <c r="H19"/>
      <c r="I19"/>
      <c r="J19" s="5"/>
      <c r="K19" s="5"/>
      <c r="L19" s="6"/>
    </row>
    <row r="20" spans="1:26" x14ac:dyDescent="0.25">
      <c r="A20" s="7"/>
      <c r="B20" s="22" t="s">
        <v>10</v>
      </c>
      <c r="C20" s="22"/>
      <c r="D20" s="23" t="str">
        <f>Query2_USERN</f>
        <v>Мустафин Ильдар Загирович</v>
      </c>
      <c r="E20" s="24" t="s">
        <v>41</v>
      </c>
      <c r="F20" s="22"/>
      <c r="G20" s="22"/>
      <c r="H20" s="7"/>
      <c r="I20" s="7"/>
      <c r="J20" s="7"/>
      <c r="K20" s="7"/>
      <c r="L20" s="7"/>
    </row>
    <row r="21" spans="1:26" x14ac:dyDescent="0.25">
      <c r="C21" s="22"/>
      <c r="D21" s="22"/>
      <c r="E21" s="22"/>
      <c r="F21" s="22"/>
      <c r="G21" s="22"/>
      <c r="M21" s="7"/>
      <c r="N21" s="7"/>
      <c r="O21" s="7"/>
      <c r="P21" s="7"/>
      <c r="Q21" s="7"/>
      <c r="R21" s="7"/>
      <c r="S21" s="7"/>
      <c r="T21" s="7"/>
      <c r="U21" s="7"/>
      <c r="Z21" s="7"/>
    </row>
  </sheetData>
  <mergeCells count="24">
    <mergeCell ref="E13:K13"/>
    <mergeCell ref="E14:K14"/>
    <mergeCell ref="E15:K15"/>
    <mergeCell ref="E16:K16"/>
    <mergeCell ref="E17:K17"/>
    <mergeCell ref="B15:D15"/>
    <mergeCell ref="B13:D13"/>
    <mergeCell ref="B12:L12"/>
    <mergeCell ref="B17:D17"/>
    <mergeCell ref="B14:D14"/>
    <mergeCell ref="B16:D16"/>
    <mergeCell ref="L7:L9"/>
    <mergeCell ref="B2:L2"/>
    <mergeCell ref="B4:B5"/>
    <mergeCell ref="D4:D5"/>
    <mergeCell ref="L4:L5"/>
    <mergeCell ref="C4:C5"/>
    <mergeCell ref="E4:E5"/>
    <mergeCell ref="I4:I5"/>
    <mergeCell ref="K4:K5"/>
    <mergeCell ref="J4:J5"/>
    <mergeCell ref="F4:F5"/>
    <mergeCell ref="G4:G5"/>
    <mergeCell ref="H4:H5"/>
  </mergeCells>
  <pageMargins left="0.78740157480314965" right="0.39370078740157483" top="0.78740157480314965" bottom="0.39370078740157483" header="0.31496062992125984" footer="0.31496062992125984"/>
  <pageSetup paperSize="9" scale="69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8" t="s">
        <v>20</v>
      </c>
      <c r="B5" t="e">
        <f>XLR_ERRNAME</f>
        <v>#NAME?</v>
      </c>
    </row>
    <row r="6" spans="1:19" x14ac:dyDescent="0.25">
      <c r="A6" t="s">
        <v>21</v>
      </c>
      <c r="B6">
        <v>7432</v>
      </c>
      <c r="C6" s="19" t="s">
        <v>22</v>
      </c>
      <c r="D6">
        <v>4958</v>
      </c>
      <c r="E6" s="19" t="s">
        <v>23</v>
      </c>
      <c r="F6" s="19" t="s">
        <v>24</v>
      </c>
      <c r="G6" s="19" t="s">
        <v>25</v>
      </c>
      <c r="H6" s="19" t="s">
        <v>25</v>
      </c>
      <c r="I6" s="19" t="s">
        <v>25</v>
      </c>
      <c r="J6" s="19" t="s">
        <v>23</v>
      </c>
      <c r="K6" s="19" t="s">
        <v>26</v>
      </c>
      <c r="L6" s="19" t="s">
        <v>27</v>
      </c>
      <c r="M6" s="19" t="s">
        <v>25</v>
      </c>
      <c r="N6" s="19" t="s">
        <v>25</v>
      </c>
      <c r="O6">
        <v>246342</v>
      </c>
      <c r="P6" s="19" t="s">
        <v>28</v>
      </c>
      <c r="Q6">
        <v>0</v>
      </c>
      <c r="R6" s="19" t="s">
        <v>25</v>
      </c>
      <c r="S6" s="19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Мустафин Ильдар Загирович</dc:creator>
  <cp:lastModifiedBy>Мигранова Регина Фангизовна</cp:lastModifiedBy>
  <cp:lastPrinted>2014-11-26T05:56:33Z</cp:lastPrinted>
  <dcterms:created xsi:type="dcterms:W3CDTF">2013-12-19T08:11:42Z</dcterms:created>
  <dcterms:modified xsi:type="dcterms:W3CDTF">2014-12-04T03:52:56Z</dcterms:modified>
</cp:coreProperties>
</file>